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erre de ca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0F1C2B"/>
      <sz val="18"/>
    </font>
    <font>
      <i val="1"/>
      <color rgb="006B7785"/>
      <sz val="9"/>
    </font>
    <font>
      <name val="Calibri"/>
      <b val="1"/>
      <color rgb="00FFFFFF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DB"/>
      </patternFill>
    </fill>
    <fill>
      <patternFill patternType="solid">
        <fgColor rgb="000F1C2B"/>
      </patternFill>
    </fill>
    <fill>
      <patternFill patternType="solid">
        <fgColor rgb="00E8F1FE"/>
      </patternFill>
    </fill>
  </fills>
  <borders count="3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  <border>
      <bottom style="thin">
        <color rgb="00C9D2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3" fillId="3" borderId="0" applyAlignment="1" pivotButton="0" quotePrefix="0" xfId="0">
      <alignment vertical="center" indent="1"/>
    </xf>
    <xf numFmtId="164" fontId="0" fillId="2" borderId="1" pivotButton="0" quotePrefix="0" xfId="0"/>
    <xf numFmtId="164" fontId="4" fillId="4" borderId="1" pivotButton="0" quotePrefix="0" xfId="0"/>
    <xf numFmtId="0" fontId="4" fillId="0" borderId="1" pivotButton="0" quotePrefix="0" xfId="0"/>
    <xf numFmtId="1" fontId="0" fillId="2" borderId="1" pivotButton="0" quotePrefix="0" xfId="0"/>
    <xf numFmtId="164" fontId="0" fillId="4" borderId="1" pivotButton="0" quotePrefix="0" xfId="0"/>
    <xf numFmtId="0" fontId="4" fillId="4" borderId="1" pivotButton="0" quotePrefix="0" xfId="0"/>
    <xf numFmtId="0" fontId="4" fillId="0" borderId="0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40" customWidth="1" min="3" max="3"/>
    <col width="4" customWidth="1" min="4" max="4"/>
  </cols>
  <sheetData>
    <row r="1">
      <c r="A1" s="1" t="inlineStr">
        <is>
          <t>Cierre y arqueo de caja</t>
        </is>
      </c>
    </row>
    <row r="2">
      <c r="A2" s="2" t="inlineStr">
        <is>
          <t>Rellena las casillas amarillas. Las azules se calculan solas.</t>
        </is>
      </c>
    </row>
    <row r="3">
      <c r="A3" s="3" t="inlineStr">
        <is>
          <t>Fecha</t>
        </is>
      </c>
      <c r="B3" s="4" t="n"/>
    </row>
    <row r="4">
      <c r="A4" s="3" t="inlineStr">
        <is>
          <t>Turno</t>
        </is>
      </c>
      <c r="B4" s="4" t="n"/>
    </row>
    <row r="5">
      <c r="A5" s="3" t="inlineStr">
        <is>
          <t>Quién cuenta</t>
        </is>
      </c>
      <c r="B5" s="4" t="n"/>
    </row>
    <row r="7" ht="22" customHeight="1">
      <c r="A7" s="5" t="inlineStr">
        <is>
          <t>1. Lo que debería haber en efectivo</t>
        </is>
      </c>
    </row>
    <row r="8">
      <c r="A8" s="3" t="inlineStr">
        <is>
          <t>Fondo de caja al abrir</t>
        </is>
      </c>
      <c r="B8" s="6" t="n"/>
      <c r="C8" s="2" t="inlineStr">
        <is>
          <t>El cambio con el que empezó el cajón</t>
        </is>
      </c>
    </row>
    <row r="9">
      <c r="A9" s="3" t="inlineStr">
        <is>
          <t>Ventas en efectivo</t>
        </is>
      </c>
      <c r="B9" s="6" t="n"/>
      <c r="C9" s="2" t="inlineStr">
        <is>
          <t>Del informe de tu programa de caja</t>
        </is>
      </c>
    </row>
    <row r="10">
      <c r="A10" s="3" t="inlineStr">
        <is>
          <t>Entradas de efectivo</t>
        </is>
      </c>
      <c r="B10" s="6" t="n"/>
      <c r="C10" s="2" t="inlineStr">
        <is>
          <t>Cambio que se ha metido durante el día</t>
        </is>
      </c>
    </row>
    <row r="11">
      <c r="A11" s="3" t="inlineStr">
        <is>
          <t>Salidas de efectivo</t>
        </is>
      </c>
      <c r="B11" s="6" t="n"/>
      <c r="C11" s="2" t="inlineStr">
        <is>
          <t>Pagos a proveedores, retiradas…</t>
        </is>
      </c>
    </row>
    <row r="12">
      <c r="A12" s="3" t="inlineStr">
        <is>
          <t>Efectivo esperado</t>
        </is>
      </c>
      <c r="B12" s="7">
        <f>B8+B9+B10-B11</f>
        <v/>
      </c>
      <c r="C12" s="2" t="inlineStr">
        <is>
          <t>Fondo + ventas + entradas − salidas</t>
        </is>
      </c>
    </row>
    <row r="14" ht="22" customHeight="1">
      <c r="A14" s="5" t="inlineStr">
        <is>
          <t>2. Arqueo: lo que hay en el cajón</t>
        </is>
      </c>
    </row>
    <row r="15">
      <c r="A15" s="8" t="inlineStr">
        <is>
          <t>Billete o moneda</t>
        </is>
      </c>
      <c r="B15" s="8" t="inlineStr">
        <is>
          <t>Cantidad</t>
        </is>
      </c>
      <c r="C15" s="8" t="inlineStr">
        <is>
          <t>Importe</t>
        </is>
      </c>
    </row>
    <row r="16">
      <c r="A16" s="3" t="inlineStr">
        <is>
          <t>Billete de 500 €</t>
        </is>
      </c>
      <c r="B16" s="9" t="n"/>
      <c r="C16" s="10">
        <f>B16*500</f>
        <v/>
      </c>
    </row>
    <row r="17">
      <c r="A17" s="3" t="inlineStr">
        <is>
          <t>Billete de 200 €</t>
        </is>
      </c>
      <c r="B17" s="9" t="n"/>
      <c r="C17" s="10">
        <f>B17*200</f>
        <v/>
      </c>
    </row>
    <row r="18">
      <c r="A18" s="3" t="inlineStr">
        <is>
          <t>Billete de 100 €</t>
        </is>
      </c>
      <c r="B18" s="9" t="n"/>
      <c r="C18" s="10">
        <f>B18*100</f>
        <v/>
      </c>
    </row>
    <row r="19">
      <c r="A19" s="3" t="inlineStr">
        <is>
          <t>Billete de 50 €</t>
        </is>
      </c>
      <c r="B19" s="9" t="n"/>
      <c r="C19" s="10">
        <f>B19*50</f>
        <v/>
      </c>
    </row>
    <row r="20">
      <c r="A20" s="3" t="inlineStr">
        <is>
          <t>Billete de 20 €</t>
        </is>
      </c>
      <c r="B20" s="9" t="n"/>
      <c r="C20" s="10">
        <f>B20*20</f>
        <v/>
      </c>
    </row>
    <row r="21">
      <c r="A21" s="3" t="inlineStr">
        <is>
          <t>Billete de 10 €</t>
        </is>
      </c>
      <c r="B21" s="9" t="n"/>
      <c r="C21" s="10">
        <f>B21*10</f>
        <v/>
      </c>
    </row>
    <row r="22">
      <c r="A22" s="3" t="inlineStr">
        <is>
          <t>Billete de 5 €</t>
        </is>
      </c>
      <c r="B22" s="9" t="n"/>
      <c r="C22" s="10">
        <f>B22*5</f>
        <v/>
      </c>
    </row>
    <row r="23">
      <c r="A23" s="3" t="inlineStr">
        <is>
          <t>Moneda de 2 €</t>
        </is>
      </c>
      <c r="B23" s="9" t="n"/>
      <c r="C23" s="10">
        <f>B23*2</f>
        <v/>
      </c>
    </row>
    <row r="24">
      <c r="A24" s="3" t="inlineStr">
        <is>
          <t>Moneda de 1 €</t>
        </is>
      </c>
      <c r="B24" s="9" t="n"/>
      <c r="C24" s="10">
        <f>B24*1</f>
        <v/>
      </c>
    </row>
    <row r="25">
      <c r="A25" s="3" t="inlineStr">
        <is>
          <t>Moneda de 50 céntimos</t>
        </is>
      </c>
      <c r="B25" s="9" t="n"/>
      <c r="C25" s="10">
        <f>B25*0.5</f>
        <v/>
      </c>
    </row>
    <row r="26">
      <c r="A26" s="3" t="inlineStr">
        <is>
          <t>Moneda de 20 céntimos</t>
        </is>
      </c>
      <c r="B26" s="9" t="n"/>
      <c r="C26" s="10">
        <f>B26*0.2</f>
        <v/>
      </c>
    </row>
    <row r="27">
      <c r="A27" s="3" t="inlineStr">
        <is>
          <t>Moneda de 10 céntimos</t>
        </is>
      </c>
      <c r="B27" s="9" t="n"/>
      <c r="C27" s="10">
        <f>B27*0.1</f>
        <v/>
      </c>
    </row>
    <row r="28">
      <c r="A28" s="3" t="inlineStr">
        <is>
          <t>Moneda de 5 céntimos</t>
        </is>
      </c>
      <c r="B28" s="9" t="n"/>
      <c r="C28" s="10">
        <f>B28*0.05</f>
        <v/>
      </c>
    </row>
    <row r="29">
      <c r="A29" s="3" t="inlineStr">
        <is>
          <t>Moneda de 2 céntimos</t>
        </is>
      </c>
      <c r="B29" s="9" t="n"/>
      <c r="C29" s="10">
        <f>B29*0.02</f>
        <v/>
      </c>
    </row>
    <row r="30">
      <c r="A30" s="3" t="inlineStr">
        <is>
          <t>Moneda de 1 céntimo</t>
        </is>
      </c>
      <c r="B30" s="9" t="n"/>
      <c r="C30" s="10">
        <f>B30*0.01</f>
        <v/>
      </c>
    </row>
    <row r="31">
      <c r="A31" s="8" t="inlineStr">
        <is>
          <t>Total contado</t>
        </is>
      </c>
      <c r="C31" s="7">
        <f>SUM(C16:C30)</f>
        <v/>
      </c>
    </row>
    <row r="33" ht="22" customHeight="1">
      <c r="A33" s="5" t="inlineStr">
        <is>
          <t>3. El resultado</t>
        </is>
      </c>
    </row>
    <row r="34">
      <c r="A34" s="3" t="inlineStr">
        <is>
          <t>Diferencia (contado − esperado)</t>
        </is>
      </c>
      <c r="B34" s="7">
        <f>C31-B12</f>
        <v/>
      </c>
      <c r="C34" s="2" t="inlineStr">
        <is>
          <t>Positiva: sobra. Negativa: falta.</t>
        </is>
      </c>
    </row>
    <row r="35">
      <c r="A35" s="3" t="inlineStr">
        <is>
          <t>¿Cuadra?</t>
        </is>
      </c>
      <c r="B35" s="11">
        <f>IF(ROUND(B34,2)=0,"Cuadra",IF(B34&gt;0,"Sobra","Falta"))</f>
        <v/>
      </c>
    </row>
    <row r="37" ht="22" customHeight="1">
      <c r="A37" s="5" t="inlineStr">
        <is>
          <t>4. Tarjeta</t>
        </is>
      </c>
    </row>
    <row r="38">
      <c r="A38" s="3" t="inlineStr">
        <is>
          <t>Cobrado con tarjeta, según el programa</t>
        </is>
      </c>
      <c r="B38" s="6" t="n"/>
    </row>
    <row r="39">
      <c r="A39" s="3" t="inlineStr">
        <is>
          <t>Total del cierre del datáfono</t>
        </is>
      </c>
      <c r="B39" s="6" t="n"/>
    </row>
    <row r="40">
      <c r="A40" s="3" t="inlineStr">
        <is>
          <t>Diferencia de tarjeta</t>
        </is>
      </c>
      <c r="B40" s="7">
        <f>B39-B38</f>
        <v/>
      </c>
      <c r="C40" s="2" t="inlineStr">
        <is>
          <t>Tiene que ser cero</t>
        </is>
      </c>
    </row>
    <row r="42" ht="22" customHeight="1">
      <c r="A42" s="5" t="inlineStr">
        <is>
          <t>5. Para mañana y para el banco</t>
        </is>
      </c>
    </row>
    <row r="43">
      <c r="A43" s="3" t="inlineStr">
        <is>
          <t>Fondo que se queda para mañana</t>
        </is>
      </c>
      <c r="B43" s="6" t="n"/>
    </row>
    <row r="44">
      <c r="A44" s="3" t="inlineStr">
        <is>
          <t>Efectivo para ingresar en el banco</t>
        </is>
      </c>
      <c r="B44" s="7">
        <f>C31-B43</f>
        <v/>
      </c>
    </row>
    <row r="46">
      <c r="A46" s="12" t="inlineStr">
        <is>
          <t>Si falta o sobra, qué ha podido pasar:</t>
        </is>
      </c>
    </row>
    <row r="47">
      <c r="A47" s="13" t="n"/>
    </row>
    <row r="48">
      <c r="A48" s="13" t="n"/>
    </row>
    <row r="49">
      <c r="A49" s="13" t="n"/>
    </row>
    <row r="51">
      <c r="A51" s="12" t="inlineStr">
        <is>
          <t>Firma de quien cuenta:</t>
        </is>
      </c>
      <c r="C51" s="12" t="inlineStr">
        <is>
          <t>Firma del encargado:</t>
        </is>
      </c>
    </row>
    <row r="54">
      <c r="A54" s="2" t="inlineStr">
        <is>
          <t>Plantilla gratis de GestorTPV · gestortpv.com/guias/cierre-de-caja/</t>
        </is>
      </c>
    </row>
  </sheetData>
  <mergeCells count="8">
    <mergeCell ref="A48:C48"/>
    <mergeCell ref="A37:D37"/>
    <mergeCell ref="A49:C49"/>
    <mergeCell ref="A47:C47"/>
    <mergeCell ref="A7:D7"/>
    <mergeCell ref="A33:D33"/>
    <mergeCell ref="A42:D42"/>
    <mergeCell ref="A14:D14"/>
  </mergeCells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2026-10-09T16:25:01Z</dcterms:created>
  <dcterms:modified xsi:type="dcterms:W3CDTF">2026-10-09T16:25:01Z</dcterms:modified>
</cp:coreProperties>
</file>